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39575bd01a74bf1/Área de Trabalho/Documentos/PM SÃO MIGUEL DO GOSTOSO/BALANÇO 2025/DÍVIDAS/"/>
    </mc:Choice>
  </mc:AlternateContent>
  <xr:revisionPtr revIDLastSave="7" documentId="11_71FF791FFEABC0D315B803D54D13F4D2F937AA0B" xr6:coauthVersionLast="47" xr6:coauthVersionMax="47" xr10:uidLastSave="{63ACDA50-C8AB-4E00-BA71-D60B4B3E1F10}"/>
  <bookViews>
    <workbookView xWindow="-108" yWindow="-108" windowWidth="23256" windowHeight="12456" xr2:uid="{00000000-000D-0000-FFFF-FFFF00000000}"/>
  </bookViews>
  <sheets>
    <sheet name="DIVIDA ATIVA" sheetId="1" r:id="rId1"/>
    <sheet name="DIVIDA FUNDADA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F16" i="1"/>
  <c r="G15" i="1"/>
  <c r="G19" i="1" s="1"/>
  <c r="F15" i="1"/>
  <c r="E15" i="1"/>
  <c r="D15" i="1"/>
  <c r="C15" i="1"/>
  <c r="B15" i="1"/>
  <c r="G14" i="1"/>
  <c r="G12" i="1"/>
  <c r="G11" i="1"/>
  <c r="G10" i="1"/>
  <c r="F10" i="1"/>
  <c r="E10" i="1"/>
  <c r="D10" i="1"/>
  <c r="D3" i="1" s="1"/>
  <c r="D20" i="1" s="1"/>
  <c r="C10" i="1"/>
  <c r="C3" i="1" s="1"/>
  <c r="C20" i="1" s="1"/>
  <c r="B10" i="1"/>
  <c r="G9" i="1"/>
  <c r="G8" i="1"/>
  <c r="G7" i="1"/>
  <c r="G6" i="1"/>
  <c r="G5" i="1"/>
  <c r="E5" i="1"/>
  <c r="B5" i="1"/>
  <c r="B3" i="1" s="1"/>
  <c r="B20" i="1" s="1"/>
  <c r="G3" i="1"/>
  <c r="F3" i="1"/>
  <c r="G4" i="1" s="1"/>
  <c r="E3" i="1"/>
  <c r="E20" i="1" s="1"/>
  <c r="I11" i="2"/>
  <c r="H11" i="2"/>
  <c r="G11" i="2"/>
  <c r="F11" i="2"/>
  <c r="E11" i="2"/>
  <c r="J10" i="2"/>
  <c r="J9" i="2"/>
  <c r="J8" i="2"/>
  <c r="J7" i="2"/>
  <c r="J6" i="2"/>
  <c r="F20" i="1" l="1"/>
  <c r="G20" i="1" s="1"/>
  <c r="J11" i="2"/>
</calcChain>
</file>

<file path=xl/sharedStrings.xml><?xml version="1.0" encoding="utf-8"?>
<sst xmlns="http://schemas.openxmlformats.org/spreadsheetml/2006/main" count="50" uniqueCount="46">
  <si>
    <t>NATUREZA DA DÍVIDA ATIVA</t>
  </si>
  <si>
    <t>SALDO DO EXERCÍCIO ANTERIOR  (a)</t>
  </si>
  <si>
    <t>MOVIMENTO NO EXERCÍCIO</t>
  </si>
  <si>
    <t>SALDO PARA O EXERCÍCIO SEGUINTE (a+b+c-d-e)</t>
  </si>
  <si>
    <t>INSCRIÇÃO     (b)</t>
  </si>
  <si>
    <t>ATUALIZAÇÃO (c)</t>
  </si>
  <si>
    <t>RECEBIMENTO (d)</t>
  </si>
  <si>
    <t>DÍVIDA ATIVA TRIBUTÁRIA</t>
  </si>
  <si>
    <t>IMPOSTOS</t>
  </si>
  <si>
    <t xml:space="preserve">       IPTU</t>
  </si>
  <si>
    <t xml:space="preserve">       ISS</t>
  </si>
  <si>
    <t xml:space="preserve">       ITBI</t>
  </si>
  <si>
    <t>TAXAS</t>
  </si>
  <si>
    <t xml:space="preserve">       TAXAS PELO EXERCÍCIO DO PODER DE POLÍCIA</t>
  </si>
  <si>
    <t xml:space="preserve">       TAXAS PELA PRESTAÇÃO DE SERVIÇO</t>
  </si>
  <si>
    <t xml:space="preserve">       (-) AJUSTE DE PERDAS DE DIVIDA ATIVA TRIBUTÁRIA</t>
  </si>
  <si>
    <t xml:space="preserve">CONTRIBUIÇÃO DE MELHORIA </t>
  </si>
  <si>
    <t>DÍVIDA ATIVA NÃO TRIBUTÁRIA</t>
  </si>
  <si>
    <t xml:space="preserve">       MULTAS</t>
  </si>
  <si>
    <t xml:space="preserve">       DEMAIS DÍVIDAS NÃO TRIBUTÁRIAS</t>
  </si>
  <si>
    <t xml:space="preserve">      (-) AJUSTE DE PERDAS DE DIVIDA ATIVA NÃO TRIBUTÁRIA</t>
  </si>
  <si>
    <t>TOTAL</t>
  </si>
  <si>
    <t>PODER ÓRGÃO:</t>
  </si>
  <si>
    <t xml:space="preserve">                                        DEMONSTRATIVO DA DÍVIDA FUNDADA INTERNA</t>
  </si>
  <si>
    <t>Em mil reais</t>
  </si>
  <si>
    <t>ESPECIFICAÇÕES/DESCRIÇÃO</t>
  </si>
  <si>
    <t>LEI/CONTRATO (AUTORIZAÇÃO)</t>
  </si>
  <si>
    <t>DATA (AUTORIZAÇÃO)</t>
  </si>
  <si>
    <t>VALOR DA EMISSÃO (AUTORIZAÇÃO)</t>
  </si>
  <si>
    <t>SALDO DO EXERCÍCIO  ANTERIOR (a)</t>
  </si>
  <si>
    <t xml:space="preserve">OBRIGAÇÕES LEGAIS E TRIBUTÁRIAS </t>
  </si>
  <si>
    <t>EMISSÃO</t>
  </si>
  <si>
    <t>RESGATE</t>
  </si>
  <si>
    <t>LIBERAÇÃO (b)</t>
  </si>
  <si>
    <t>AMORTIZAÇÃO (d)</t>
  </si>
  <si>
    <t>CANCELAMENTO (e)</t>
  </si>
  <si>
    <t>INSS</t>
  </si>
  <si>
    <t>PROCURADORIA GERAL DA FAZENDA NACIONAL</t>
  </si>
  <si>
    <t>PRECATÓRIOS</t>
  </si>
  <si>
    <t>PRECATÓRIOS - FORNECEDORES</t>
  </si>
  <si>
    <t>PASEP</t>
  </si>
  <si>
    <t xml:space="preserve">     - PROVISÃO DE PERDAS</t>
  </si>
  <si>
    <t xml:space="preserve">            - PROVISÃO DE PERDAS</t>
  </si>
  <si>
    <t>PRESCRIÇÃO   (e)</t>
  </si>
  <si>
    <t>OUTROS CRÉDITOS TRIBUTÁRIOS</t>
  </si>
  <si>
    <t>PREFEITURA SÃO MIGUEL DO GOSTOSO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</si>
</sst>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CIDFont+F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8">
    <xf numFmtId="0" fontId="0" fillId="0" borderId="0" xfId="0"/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/>
    <xf numFmtId="4" fontId="2" fillId="3" borderId="14" xfId="0" applyNumberFormat="1" applyFont="1" applyFill="1" applyBorder="1"/>
    <xf numFmtId="4" fontId="2" fillId="3" borderId="15" xfId="0" applyNumberFormat="1" applyFont="1" applyFill="1" applyBorder="1"/>
    <xf numFmtId="0" fontId="1" fillId="0" borderId="0" xfId="0" applyFont="1"/>
    <xf numFmtId="4" fontId="2" fillId="0" borderId="0" xfId="0" applyNumberFormat="1" applyFont="1"/>
    <xf numFmtId="4" fontId="2" fillId="0" borderId="16" xfId="0" applyNumberFormat="1" applyFont="1" applyBorder="1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3" fillId="0" borderId="16" xfId="0" applyNumberFormat="1" applyFont="1" applyBorder="1"/>
    <xf numFmtId="4" fontId="1" fillId="2" borderId="0" xfId="0" applyNumberFormat="1" applyFont="1" applyFill="1"/>
    <xf numFmtId="4" fontId="2" fillId="2" borderId="0" xfId="0" applyNumberFormat="1" applyFont="1" applyFill="1"/>
    <xf numFmtId="4" fontId="2" fillId="2" borderId="16" xfId="0" applyNumberFormat="1" applyFont="1" applyFill="1" applyBorder="1"/>
    <xf numFmtId="0" fontId="2" fillId="0" borderId="17" xfId="0" applyFont="1" applyBorder="1"/>
    <xf numFmtId="0" fontId="1" fillId="2" borderId="18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2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5" fillId="3" borderId="21" xfId="0" applyFont="1" applyFill="1" applyBorder="1" applyAlignment="1">
      <alignment horizontal="left" vertical="center" wrapText="1"/>
    </xf>
    <xf numFmtId="4" fontId="5" fillId="3" borderId="21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0" fontId="6" fillId="0" borderId="21" xfId="0" applyFont="1" applyBorder="1"/>
    <xf numFmtId="4" fontId="6" fillId="0" borderId="21" xfId="0" applyNumberFormat="1" applyFont="1" applyBorder="1"/>
    <xf numFmtId="4" fontId="6" fillId="0" borderId="21" xfId="0" applyNumberFormat="1" applyFont="1" applyBorder="1" applyAlignment="1">
      <alignment horizontal="right"/>
    </xf>
    <xf numFmtId="4" fontId="7" fillId="0" borderId="21" xfId="0" applyNumberFormat="1" applyFont="1" applyBorder="1"/>
    <xf numFmtId="0" fontId="6" fillId="0" borderId="21" xfId="0" applyFont="1" applyBorder="1" applyAlignment="1">
      <alignment horizontal="center" vertical="center"/>
    </xf>
    <xf numFmtId="14" fontId="6" fillId="0" borderId="21" xfId="0" applyNumberFormat="1" applyFont="1" applyBorder="1" applyAlignment="1">
      <alignment horizontal="center" vertical="center"/>
    </xf>
    <xf numFmtId="0" fontId="5" fillId="0" borderId="21" xfId="0" applyFont="1" applyBorder="1"/>
    <xf numFmtId="4" fontId="5" fillId="0" borderId="21" xfId="0" applyNumberFormat="1" applyFont="1" applyBorder="1"/>
    <xf numFmtId="4" fontId="5" fillId="0" borderId="21" xfId="0" applyNumberFormat="1" applyFont="1" applyBorder="1" applyAlignment="1">
      <alignment horizontal="right"/>
    </xf>
    <xf numFmtId="0" fontId="1" fillId="3" borderId="0" xfId="0" applyFont="1" applyFill="1"/>
    <xf numFmtId="4" fontId="2" fillId="3" borderId="0" xfId="0" applyNumberFormat="1" applyFont="1" applyFill="1"/>
    <xf numFmtId="4" fontId="8" fillId="0" borderId="0" xfId="0" applyNumberFormat="1" applyFont="1"/>
    <xf numFmtId="9" fontId="2" fillId="3" borderId="16" xfId="1" applyFont="1" applyFill="1" applyBorder="1"/>
    <xf numFmtId="4" fontId="5" fillId="3" borderId="22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22" sqref="B22"/>
    </sheetView>
  </sheetViews>
  <sheetFormatPr defaultRowHeight="14.4"/>
  <cols>
    <col min="1" max="1" width="62.5546875" customWidth="1"/>
    <col min="2" max="2" width="18.44140625" customWidth="1"/>
    <col min="3" max="3" width="13.44140625" customWidth="1"/>
    <col min="4" max="4" width="15.44140625" customWidth="1"/>
    <col min="5" max="5" width="14.33203125" customWidth="1"/>
    <col min="6" max="6" width="13.88671875" customWidth="1"/>
    <col min="7" max="7" width="26.88671875" customWidth="1"/>
  </cols>
  <sheetData>
    <row r="1" spans="1:7" ht="14.4" customHeight="1">
      <c r="A1" s="48" t="s">
        <v>0</v>
      </c>
      <c r="B1" s="50" t="s">
        <v>1</v>
      </c>
      <c r="C1" s="52" t="s">
        <v>2</v>
      </c>
      <c r="D1" s="53"/>
      <c r="E1" s="54"/>
      <c r="F1" s="55"/>
      <c r="G1" s="56" t="s">
        <v>3</v>
      </c>
    </row>
    <row r="2" spans="1:7" ht="27.6">
      <c r="A2" s="49"/>
      <c r="B2" s="51"/>
      <c r="C2" s="1" t="s">
        <v>4</v>
      </c>
      <c r="D2" s="1" t="s">
        <v>5</v>
      </c>
      <c r="E2" s="1" t="s">
        <v>6</v>
      </c>
      <c r="F2" s="2" t="s">
        <v>43</v>
      </c>
      <c r="G2" s="57"/>
    </row>
    <row r="3" spans="1:7">
      <c r="A3" s="3" t="s">
        <v>7</v>
      </c>
      <c r="B3" s="4">
        <f>B5+B10+B14+B13</f>
        <v>19771346.41</v>
      </c>
      <c r="C3" s="4">
        <f>C5+C10+C14+C6</f>
        <v>9840169.4800000004</v>
      </c>
      <c r="D3" s="4">
        <f>D5+D10+D14+D6</f>
        <v>3431026.92</v>
      </c>
      <c r="E3" s="4">
        <f t="shared" ref="E3" si="0">E5+E10+E14</f>
        <v>212513.01</v>
      </c>
      <c r="F3" s="4">
        <f>F5+F10+F14+F7+F6+F8+F11+F12+F13</f>
        <v>4984119.8099999996</v>
      </c>
      <c r="G3" s="5">
        <f>G5+G10+G14</f>
        <v>27801786.140000001</v>
      </c>
    </row>
    <row r="4" spans="1:7">
      <c r="A4" s="32" t="s">
        <v>41</v>
      </c>
      <c r="B4" s="33"/>
      <c r="C4" s="33"/>
      <c r="D4" s="33"/>
      <c r="E4" s="33"/>
      <c r="F4" s="33"/>
      <c r="G4" s="35">
        <f>F3/G3</f>
        <v>0.17927336700245547</v>
      </c>
    </row>
    <row r="5" spans="1:7">
      <c r="A5" s="6" t="s">
        <v>8</v>
      </c>
      <c r="B5" s="7">
        <f>B6+B7+B8+B9</f>
        <v>11083345.17</v>
      </c>
      <c r="C5" s="7">
        <v>0</v>
      </c>
      <c r="D5" s="7">
        <v>0</v>
      </c>
      <c r="E5" s="7">
        <f>E6+E7+E8</f>
        <v>212513.01</v>
      </c>
      <c r="F5" s="7">
        <v>0</v>
      </c>
      <c r="G5" s="8">
        <f>G6+G7+G8</f>
        <v>19113784.899999999</v>
      </c>
    </row>
    <row r="6" spans="1:7">
      <c r="A6" s="9" t="s">
        <v>9</v>
      </c>
      <c r="B6" s="7">
        <v>11039221.32</v>
      </c>
      <c r="C6" s="10">
        <v>9840169.4800000004</v>
      </c>
      <c r="D6" s="10">
        <v>3431026.92</v>
      </c>
      <c r="E6" s="10">
        <v>212513.01</v>
      </c>
      <c r="F6" s="7">
        <v>4984119.8099999996</v>
      </c>
      <c r="G6" s="11">
        <f>B6+C6+D6-E6-F6</f>
        <v>19113784.899999999</v>
      </c>
    </row>
    <row r="7" spans="1:7">
      <c r="A7" s="9" t="s">
        <v>10</v>
      </c>
      <c r="B7" s="7">
        <v>0</v>
      </c>
      <c r="C7" s="7">
        <v>0</v>
      </c>
      <c r="D7" s="7">
        <v>0</v>
      </c>
      <c r="E7" s="10">
        <v>0</v>
      </c>
      <c r="F7" s="7">
        <v>0</v>
      </c>
      <c r="G7" s="11">
        <f>B7+C7+D7-E7-F7</f>
        <v>0</v>
      </c>
    </row>
    <row r="8" spans="1:7">
      <c r="A8" s="9" t="s">
        <v>11</v>
      </c>
      <c r="B8" s="7">
        <v>0</v>
      </c>
      <c r="C8" s="7">
        <v>0</v>
      </c>
      <c r="D8" s="7">
        <v>0</v>
      </c>
      <c r="E8" s="10">
        <v>0</v>
      </c>
      <c r="F8" s="7">
        <v>0</v>
      </c>
      <c r="G8" s="11">
        <f>B8+C8+D8-E8-F8</f>
        <v>0</v>
      </c>
    </row>
    <row r="9" spans="1:7">
      <c r="A9" s="9" t="s">
        <v>44</v>
      </c>
      <c r="B9" s="7">
        <v>44123.85</v>
      </c>
      <c r="C9" s="7">
        <v>0</v>
      </c>
      <c r="D9" s="7">
        <v>0</v>
      </c>
      <c r="E9" s="7">
        <v>0</v>
      </c>
      <c r="F9" s="7">
        <v>0</v>
      </c>
      <c r="G9" s="11">
        <f>B9+C9+D9-E9-F9</f>
        <v>44123.85</v>
      </c>
    </row>
    <row r="10" spans="1:7">
      <c r="A10" s="6" t="s">
        <v>12</v>
      </c>
      <c r="B10" s="7">
        <f t="shared" ref="B10:G10" si="1">B11+B12</f>
        <v>8688001.2400000002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8">
        <f t="shared" si="1"/>
        <v>8688001.2400000002</v>
      </c>
    </row>
    <row r="11" spans="1:7">
      <c r="A11" s="9" t="s">
        <v>13</v>
      </c>
      <c r="B11" s="7">
        <v>8688001.2400000002</v>
      </c>
      <c r="C11" s="7">
        <v>0</v>
      </c>
      <c r="D11" s="7">
        <v>0</v>
      </c>
      <c r="E11" s="7">
        <v>0</v>
      </c>
      <c r="F11" s="7">
        <v>0</v>
      </c>
      <c r="G11" s="11">
        <f>SUM(B11+C11+D11-E11-F11)</f>
        <v>8688001.2400000002</v>
      </c>
    </row>
    <row r="12" spans="1:7">
      <c r="A12" s="9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1">
        <f>SUM(B12+C12+D12-E12-F12)</f>
        <v>0</v>
      </c>
    </row>
    <row r="13" spans="1:7">
      <c r="A13" s="9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1"/>
    </row>
    <row r="14" spans="1:7">
      <c r="A14" s="6" t="s">
        <v>16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1">
        <f>SUM(B14+C14+D14-E14-F14)</f>
        <v>0</v>
      </c>
    </row>
    <row r="15" spans="1:7">
      <c r="A15" s="12" t="s">
        <v>17</v>
      </c>
      <c r="B15" s="13">
        <f>B17+B18+B19</f>
        <v>0</v>
      </c>
      <c r="C15" s="13">
        <f t="shared" ref="C15:G15" si="2">C17+C18</f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4">
        <f t="shared" si="2"/>
        <v>0</v>
      </c>
    </row>
    <row r="16" spans="1:7">
      <c r="A16" s="12" t="s">
        <v>42</v>
      </c>
      <c r="B16" s="13"/>
      <c r="C16" s="13"/>
      <c r="D16" s="13"/>
      <c r="E16" s="13"/>
      <c r="F16" s="13">
        <f>SUM(F17:F18)</f>
        <v>0</v>
      </c>
      <c r="G16" s="35"/>
    </row>
    <row r="17" spans="1:7">
      <c r="A17" s="7" t="s">
        <v>18</v>
      </c>
      <c r="B17" s="7">
        <v>0</v>
      </c>
      <c r="C17" s="10">
        <v>0</v>
      </c>
      <c r="D17" s="10">
        <v>0</v>
      </c>
      <c r="E17" s="10">
        <v>0</v>
      </c>
      <c r="F17" s="10">
        <v>0</v>
      </c>
      <c r="G17" s="11">
        <f>B17+C17+D17-E17-F17</f>
        <v>0</v>
      </c>
    </row>
    <row r="18" spans="1:7">
      <c r="A18" s="7" t="s">
        <v>19</v>
      </c>
      <c r="B18" s="7">
        <v>0</v>
      </c>
      <c r="C18" s="10">
        <v>0</v>
      </c>
      <c r="D18" s="10">
        <v>0</v>
      </c>
      <c r="E18" s="10">
        <v>0</v>
      </c>
      <c r="F18" s="10">
        <v>0</v>
      </c>
      <c r="G18" s="11">
        <f>B18+C18+D18-E18-F18</f>
        <v>0</v>
      </c>
    </row>
    <row r="19" spans="1:7">
      <c r="A19" s="15" t="s">
        <v>20</v>
      </c>
      <c r="B19" s="7">
        <v>0</v>
      </c>
      <c r="C19" s="10">
        <v>0</v>
      </c>
      <c r="D19" s="10">
        <v>0</v>
      </c>
      <c r="E19" s="10">
        <v>0</v>
      </c>
      <c r="F19" s="10">
        <v>0</v>
      </c>
      <c r="G19" s="11">
        <f>G15*G16</f>
        <v>0</v>
      </c>
    </row>
    <row r="20" spans="1:7">
      <c r="A20" s="16" t="s">
        <v>21</v>
      </c>
      <c r="B20" s="17">
        <f>B3+B15</f>
        <v>19771346.41</v>
      </c>
      <c r="C20" s="17">
        <f>C3+C15</f>
        <v>9840169.4800000004</v>
      </c>
      <c r="D20" s="17">
        <f>D3+D15</f>
        <v>3431026.92</v>
      </c>
      <c r="E20" s="17">
        <f>E3+E15</f>
        <v>212513.01</v>
      </c>
      <c r="F20" s="17">
        <f>F3+F15</f>
        <v>4984119.8099999996</v>
      </c>
      <c r="G20" s="18">
        <f>B20+C20+D20-E20-F20</f>
        <v>27845909.990000002</v>
      </c>
    </row>
  </sheetData>
  <protectedRanges>
    <protectedRange sqref="C5:D6 C10:D10 F10 F14:F18 C14:D18" name="Intervalo2_1"/>
    <protectedRange sqref="C3:D6 F3:F4 C10:D10 F10 F14:F18 C14:D18" name="Intervalo1_1"/>
  </protectedRanges>
  <mergeCells count="4">
    <mergeCell ref="A1:A2"/>
    <mergeCell ref="B1:B2"/>
    <mergeCell ref="C1:F1"/>
    <mergeCell ref="G1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E6" sqref="E6"/>
    </sheetView>
  </sheetViews>
  <sheetFormatPr defaultRowHeight="14.4"/>
  <cols>
    <col min="1" max="1" width="37" bestFit="1" customWidth="1"/>
    <col min="5" max="5" width="11" bestFit="1" customWidth="1"/>
    <col min="6" max="6" width="12.44140625" bestFit="1" customWidth="1"/>
    <col min="7" max="7" width="12.109375" bestFit="1" customWidth="1"/>
    <col min="8" max="8" width="15.44140625" bestFit="1" customWidth="1"/>
    <col min="10" max="10" width="16.88671875" bestFit="1" customWidth="1"/>
  </cols>
  <sheetData>
    <row r="1" spans="1:10">
      <c r="A1" t="s">
        <v>22</v>
      </c>
      <c r="B1" t="s">
        <v>45</v>
      </c>
    </row>
    <row r="2" spans="1:10">
      <c r="A2" s="43" t="s">
        <v>23</v>
      </c>
      <c r="B2" s="43"/>
      <c r="C2" s="43"/>
      <c r="D2" s="43"/>
      <c r="E2" s="43"/>
      <c r="F2" s="43"/>
      <c r="J2" s="19" t="s">
        <v>24</v>
      </c>
    </row>
    <row r="3" spans="1:10">
      <c r="A3" s="20" t="s">
        <v>25</v>
      </c>
      <c r="B3" s="44" t="s">
        <v>26</v>
      </c>
      <c r="C3" s="44" t="s">
        <v>27</v>
      </c>
      <c r="D3" s="36" t="s">
        <v>28</v>
      </c>
      <c r="E3" s="36" t="s">
        <v>29</v>
      </c>
      <c r="F3" s="41" t="s">
        <v>2</v>
      </c>
      <c r="G3" s="47"/>
      <c r="H3" s="47"/>
      <c r="I3" s="42"/>
      <c r="J3" s="36" t="s">
        <v>3</v>
      </c>
    </row>
    <row r="4" spans="1:10">
      <c r="A4" s="39" t="s">
        <v>30</v>
      </c>
      <c r="B4" s="45"/>
      <c r="C4" s="45"/>
      <c r="D4" s="37"/>
      <c r="E4" s="37"/>
      <c r="F4" s="41" t="s">
        <v>31</v>
      </c>
      <c r="G4" s="42"/>
      <c r="H4" s="41" t="s">
        <v>32</v>
      </c>
      <c r="I4" s="42"/>
      <c r="J4" s="37"/>
    </row>
    <row r="5" spans="1:10">
      <c r="A5" s="40"/>
      <c r="B5" s="46"/>
      <c r="C5" s="46"/>
      <c r="D5" s="38"/>
      <c r="E5" s="38"/>
      <c r="F5" s="21" t="s">
        <v>33</v>
      </c>
      <c r="G5" s="22" t="s">
        <v>5</v>
      </c>
      <c r="H5" s="21" t="s">
        <v>34</v>
      </c>
      <c r="I5" s="21" t="s">
        <v>35</v>
      </c>
      <c r="J5" s="38"/>
    </row>
    <row r="6" spans="1:10">
      <c r="A6" s="23" t="s">
        <v>36</v>
      </c>
      <c r="B6" s="23"/>
      <c r="C6" s="23"/>
      <c r="D6" s="24"/>
      <c r="E6" s="25"/>
      <c r="F6" s="25"/>
      <c r="G6" s="25"/>
      <c r="H6" s="25"/>
      <c r="I6" s="25"/>
      <c r="J6" s="26">
        <f t="shared" ref="J6:J11" si="0">E6+F6+G6-H6-I6</f>
        <v>0</v>
      </c>
    </row>
    <row r="7" spans="1:10">
      <c r="A7" s="23" t="s">
        <v>37</v>
      </c>
      <c r="B7" s="23"/>
      <c r="C7" s="23"/>
      <c r="D7" s="24"/>
      <c r="E7" s="25"/>
      <c r="F7" s="25"/>
      <c r="G7" s="25"/>
      <c r="H7" s="25"/>
      <c r="I7" s="25"/>
      <c r="J7" s="26">
        <f t="shared" si="0"/>
        <v>0</v>
      </c>
    </row>
    <row r="8" spans="1:10">
      <c r="A8" s="23" t="s">
        <v>38</v>
      </c>
      <c r="B8" s="23"/>
      <c r="C8" s="23"/>
      <c r="D8" s="24"/>
      <c r="E8" s="25"/>
      <c r="F8" s="25"/>
      <c r="G8" s="34"/>
      <c r="H8" s="25"/>
      <c r="I8" s="25"/>
      <c r="J8" s="26">
        <f t="shared" si="0"/>
        <v>0</v>
      </c>
    </row>
    <row r="9" spans="1:10">
      <c r="A9" s="23" t="s">
        <v>39</v>
      </c>
      <c r="B9" s="23"/>
      <c r="C9" s="23"/>
      <c r="D9" s="24"/>
      <c r="E9" s="25"/>
      <c r="F9" s="25"/>
      <c r="G9" s="25"/>
      <c r="H9" s="25"/>
      <c r="I9" s="25"/>
      <c r="J9" s="26">
        <f t="shared" si="0"/>
        <v>0</v>
      </c>
    </row>
    <row r="10" spans="1:10">
      <c r="A10" s="23" t="s">
        <v>40</v>
      </c>
      <c r="B10" s="27"/>
      <c r="C10" s="28"/>
      <c r="D10" s="24"/>
      <c r="E10" s="25"/>
      <c r="F10" s="25"/>
      <c r="G10" s="25"/>
      <c r="H10" s="25">
        <v>0</v>
      </c>
      <c r="I10" s="25"/>
      <c r="J10" s="26">
        <f t="shared" si="0"/>
        <v>0</v>
      </c>
    </row>
    <row r="11" spans="1:10">
      <c r="A11" s="29" t="s">
        <v>21</v>
      </c>
      <c r="B11" s="29"/>
      <c r="C11" s="29"/>
      <c r="D11" s="30"/>
      <c r="E11" s="31">
        <f>SUM(E6:E10)</f>
        <v>0</v>
      </c>
      <c r="F11" s="31">
        <f>SUM(F6:F10)</f>
        <v>0</v>
      </c>
      <c r="G11" s="31">
        <f>SUM(G6:G10)</f>
        <v>0</v>
      </c>
      <c r="H11" s="31">
        <f>SUM(H6:H10)</f>
        <v>0</v>
      </c>
      <c r="I11" s="31">
        <f>SUM(I6:I10)</f>
        <v>0</v>
      </c>
      <c r="J11" s="31">
        <f t="shared" si="0"/>
        <v>0</v>
      </c>
    </row>
  </sheetData>
  <protectedRanges>
    <protectedRange sqref="B6:D10 F6:G6 I6:I10 F10:G10 F9 F8:G8 F7" name="Intervalo2"/>
  </protectedRanges>
  <mergeCells count="10">
    <mergeCell ref="J3:J5"/>
    <mergeCell ref="A4:A5"/>
    <mergeCell ref="F4:G4"/>
    <mergeCell ref="H4:I4"/>
    <mergeCell ref="A2:F2"/>
    <mergeCell ref="B3:B5"/>
    <mergeCell ref="C3:C5"/>
    <mergeCell ref="D3:D5"/>
    <mergeCell ref="E3:E5"/>
    <mergeCell ref="F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DIVIDA ATIVA</vt:lpstr>
      <vt:lpstr>DIVIDA FUNDADA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</dc:creator>
  <cp:lastModifiedBy>Ari Carlos</cp:lastModifiedBy>
  <dcterms:created xsi:type="dcterms:W3CDTF">2024-04-01T17:35:33Z</dcterms:created>
  <dcterms:modified xsi:type="dcterms:W3CDTF">2026-03-10T16:49:02Z</dcterms:modified>
</cp:coreProperties>
</file>